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45" windowWidth="15210" windowHeight="934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<sst xmlns="http://schemas.openxmlformats.org/spreadsheetml/2006/main" count="70" uniqueCount="61">
  <si>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Slovenský pohár 2003  -  EUROPA</t>
  </si>
  <si>
    <t>204</t>
  </si>
  <si>
    <t>253</t>
  </si>
  <si>
    <t>254</t>
  </si>
  <si>
    <t>256</t>
  </si>
  <si>
    <t>208</t>
  </si>
  <si>
    <t>209</t>
  </si>
  <si>
    <t>124</t>
  </si>
  <si>
    <t>24.5.03</t>
  </si>
  <si>
    <t>31.5.03</t>
  </si>
  <si>
    <t>14.6.03</t>
  </si>
  <si>
    <t>12.7.03</t>
  </si>
  <si>
    <t>31.7.03</t>
  </si>
  <si>
    <t>29.8.03</t>
  </si>
  <si>
    <t>27.9.03</t>
  </si>
  <si>
    <t>Preteky</t>
  </si>
  <si>
    <t>Majstr.</t>
  </si>
  <si>
    <t>O cenu</t>
  </si>
  <si>
    <t>Regata</t>
  </si>
  <si>
    <t>Inter</t>
  </si>
  <si>
    <t>O pohár</t>
  </si>
  <si>
    <t>Euro-Sa</t>
  </si>
  <si>
    <t>IYCO</t>
  </si>
  <si>
    <t>Ružomb.</t>
  </si>
  <si>
    <t>starostu</t>
  </si>
  <si>
    <t>N Reisen</t>
  </si>
  <si>
    <t>pohár</t>
  </si>
  <si>
    <t>M.Čáka</t>
  </si>
  <si>
    <t>turn Cup</t>
  </si>
  <si>
    <t xml:space="preserve">koeficient  </t>
  </si>
  <si>
    <t>bodov</t>
  </si>
  <si>
    <t xml:space="preserve">počet lodí  </t>
  </si>
  <si>
    <t>6</t>
  </si>
  <si>
    <t>5</t>
  </si>
  <si>
    <t>spolu</t>
  </si>
  <si>
    <t>1.</t>
  </si>
  <si>
    <t>Babjaková Radka</t>
  </si>
  <si>
    <t>ml</t>
  </si>
  <si>
    <t>2.</t>
  </si>
  <si>
    <t>Griačová Tinuvien</t>
  </si>
  <si>
    <t>Laco Jozef</t>
  </si>
  <si>
    <t>Fenik Marek</t>
  </si>
  <si>
    <t>Varga Ján</t>
  </si>
  <si>
    <t>Novák Zdeno</t>
  </si>
  <si>
    <t>Hlavsa Ján</t>
  </si>
  <si>
    <t>Svoboda Tomáš</t>
  </si>
  <si>
    <t>Mikušovský Peter</t>
  </si>
  <si>
    <t>Jurkovič Rasťo</t>
  </si>
  <si>
    <t>Malinowski Jacek</t>
  </si>
  <si>
    <t>Lipenský Martin</t>
  </si>
  <si>
    <t>Svoboda Martin</t>
  </si>
  <si>
    <t>Kalous Zdeno</t>
  </si>
  <si>
    <t>Moľa Ľubomír</t>
  </si>
  <si>
    <t>12</t>
  </si>
  <si>
    <t>3.</t>
  </si>
  <si>
    <t>4.</t>
  </si>
  <si>
    <t>Babjak Marián</t>
  </si>
  <si>
    <t>7</t>
  </si>
  <si>
    <t>Roták Eduard</t>
  </si>
  <si>
    <t>Králiková Zuzka</t>
  </si>
  <si>
    <t xml:space="preserve">konečný stav 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</si>
</sst>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S_k_-;\-* #,##0\ _S_k_-;_-* &quot;-&quot;??\ _S_k_-;_-@_-"/>
    <numFmt numFmtId="173" formatCode="\(###,###\)"/>
    <numFmt numFmtId="174" formatCode="###,###"/>
    <numFmt numFmtId="175" formatCode="0.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4">
    <font>
      <sz val="10"/>
      <name val="Arial CE"/>
      <family val="0"/>
    </font>
    <font>
      <b/>
      <sz val="16"/>
      <name val="Arial CE"/>
      <family val="2"/>
    </font>
    <font>
      <i/>
      <sz val="12"/>
      <name val="Arial"/>
      <family val="2"/>
    </font>
    <font>
      <sz val="10"/>
      <color indexed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wrapText="1"/>
    </xf>
    <xf numFmtId="175" fontId="4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/>
    </xf>
    <xf numFmtId="49" fontId="12" fillId="0" borderId="17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horizontal="center"/>
    </xf>
    <xf numFmtId="174" fontId="4" fillId="0" borderId="18" xfId="16" applyNumberFormat="1" applyFont="1" applyBorder="1" applyAlignment="1">
      <alignment horizontal="center"/>
    </xf>
    <xf numFmtId="174" fontId="3" fillId="0" borderId="0" xfId="0" applyNumberFormat="1" applyFont="1" applyAlignment="1">
      <alignment/>
    </xf>
    <xf numFmtId="175" fontId="4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/>
    </xf>
    <xf numFmtId="49" fontId="12" fillId="0" borderId="21" xfId="0" applyNumberFormat="1" applyFont="1" applyBorder="1" applyAlignment="1">
      <alignment horizontal="right"/>
    </xf>
    <xf numFmtId="1" fontId="13" fillId="0" borderId="22" xfId="0" applyNumberFormat="1" applyFont="1" applyBorder="1" applyAlignment="1">
      <alignment horizontal="center"/>
    </xf>
    <xf numFmtId="173" fontId="6" fillId="0" borderId="23" xfId="16" applyNumberFormat="1" applyFont="1" applyBorder="1" applyAlignment="1">
      <alignment horizontal="right"/>
    </xf>
    <xf numFmtId="173" fontId="6" fillId="0" borderId="24" xfId="16" applyNumberFormat="1" applyFont="1" applyBorder="1" applyAlignment="1">
      <alignment horizontal="right"/>
    </xf>
    <xf numFmtId="175" fontId="4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right"/>
    </xf>
    <xf numFmtId="1" fontId="13" fillId="0" borderId="13" xfId="0" applyNumberFormat="1" applyFont="1" applyBorder="1" applyAlignment="1">
      <alignment horizontal="center"/>
    </xf>
    <xf numFmtId="173" fontId="6" fillId="0" borderId="27" xfId="16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3</xdr:row>
      <xdr:rowOff>114300</xdr:rowOff>
    </xdr:from>
    <xdr:to>
      <xdr:col>1</xdr:col>
      <xdr:colOff>1057275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00012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showRowColHeaders="0" tabSelected="1" workbookViewId="0" topLeftCell="A1">
      <selection activeCell="B2" sqref="B2:J2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3.75390625" style="0" customWidth="1"/>
    <col min="4" max="4" width="7.875" style="0" customWidth="1"/>
    <col min="5" max="5" width="8.125" style="0" customWidth="1"/>
    <col min="6" max="6" width="8.375" style="0" customWidth="1"/>
    <col min="7" max="7" width="8.25390625" style="0" customWidth="1"/>
    <col min="8" max="8" width="7.375" style="0" customWidth="1"/>
    <col min="9" max="9" width="7.75390625" style="0" customWidth="1"/>
    <col min="10" max="10" width="8.375" style="0" customWidth="1"/>
    <col min="11" max="11" width="10.875" style="0" customWidth="1"/>
    <col min="12" max="12" width="3.625" style="4" hidden="1" customWidth="1"/>
  </cols>
  <sheetData>
    <row r="1" ht="33.75" customHeight="1"/>
    <row r="2" spans="2:12" ht="20.25">
      <c r="B2" s="51" t="s">
        <v>0</v>
      </c>
      <c r="C2" s="51"/>
      <c r="D2" s="51"/>
      <c r="E2" s="51"/>
      <c r="F2" s="51"/>
      <c r="G2" s="51"/>
      <c r="H2" s="51"/>
      <c r="I2" s="51"/>
      <c r="J2" s="51"/>
      <c r="K2" s="1"/>
      <c r="L2" s="1"/>
    </row>
    <row r="3" spans="1:11" ht="15.75" thickBot="1">
      <c r="A3" s="2"/>
      <c r="B3" s="2"/>
      <c r="C3" s="2"/>
      <c r="E3" s="2"/>
      <c r="F3" s="2"/>
      <c r="G3" s="2"/>
      <c r="H3" s="2"/>
      <c r="I3" s="2"/>
      <c r="K3" s="3" t="s">
        <v>60</v>
      </c>
    </row>
    <row r="4" spans="1:11" ht="15.75" customHeight="1" thickTop="1">
      <c r="A4" s="42"/>
      <c r="B4" s="43"/>
      <c r="C4" s="44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/>
    </row>
    <row r="5" spans="1:11" ht="15.75" customHeight="1">
      <c r="A5" s="45"/>
      <c r="B5" s="46"/>
      <c r="C5" s="47"/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15.75" customHeight="1">
      <c r="A6" s="45"/>
      <c r="B6" s="46"/>
      <c r="C6" s="47"/>
      <c r="D6" s="9" t="s">
        <v>15</v>
      </c>
      <c r="E6" s="9" t="s">
        <v>16</v>
      </c>
      <c r="F6" s="10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8"/>
    </row>
    <row r="7" spans="1:11" ht="15.75" customHeight="1">
      <c r="A7" s="48"/>
      <c r="B7" s="49"/>
      <c r="C7" s="50"/>
      <c r="D7" s="9" t="s">
        <v>22</v>
      </c>
      <c r="E7" s="9" t="s">
        <v>23</v>
      </c>
      <c r="F7" s="11" t="s">
        <v>24</v>
      </c>
      <c r="G7" s="9" t="s">
        <v>25</v>
      </c>
      <c r="H7" s="9" t="s">
        <v>26</v>
      </c>
      <c r="I7" s="9" t="s">
        <v>27</v>
      </c>
      <c r="J7" s="9" t="s">
        <v>28</v>
      </c>
      <c r="K7" s="8"/>
    </row>
    <row r="8" spans="1:12" s="18" customFormat="1" ht="15.75">
      <c r="A8" s="12"/>
      <c r="B8" s="13"/>
      <c r="C8" s="14" t="s">
        <v>29</v>
      </c>
      <c r="D8" s="15">
        <v>5</v>
      </c>
      <c r="E8" s="15">
        <v>5</v>
      </c>
      <c r="F8" s="16">
        <v>5</v>
      </c>
      <c r="G8" s="16">
        <v>5</v>
      </c>
      <c r="H8" s="16">
        <v>5</v>
      </c>
      <c r="I8" s="16">
        <v>5</v>
      </c>
      <c r="J8" s="16">
        <v>5</v>
      </c>
      <c r="K8" s="8" t="s">
        <v>30</v>
      </c>
      <c r="L8" s="17"/>
    </row>
    <row r="9" spans="1:12" s="18" customFormat="1" ht="16.5" thickBot="1">
      <c r="A9" s="19"/>
      <c r="B9" s="20"/>
      <c r="C9" s="21" t="s">
        <v>31</v>
      </c>
      <c r="D9" s="22" t="s">
        <v>32</v>
      </c>
      <c r="E9" s="23" t="s">
        <v>32</v>
      </c>
      <c r="F9" s="23" t="s">
        <v>33</v>
      </c>
      <c r="G9" s="23" t="s">
        <v>32</v>
      </c>
      <c r="H9" s="23" t="s">
        <v>53</v>
      </c>
      <c r="I9" s="23" t="s">
        <v>33</v>
      </c>
      <c r="J9" s="23" t="s">
        <v>57</v>
      </c>
      <c r="K9" s="24" t="s">
        <v>34</v>
      </c>
      <c r="L9" s="17"/>
    </row>
    <row r="10" spans="1:12" ht="15" customHeight="1" thickTop="1">
      <c r="A10" s="25" t="s">
        <v>35</v>
      </c>
      <c r="B10" s="26" t="s">
        <v>39</v>
      </c>
      <c r="C10" s="27"/>
      <c r="D10" s="28">
        <f>IF(AND(D$8&gt;0,D11&gt;0,ISNUMBER(D11)),ROUND((101+1000*(LOG(D$9)-LOG(D11)))*D$8,0),0)</f>
        <v>0</v>
      </c>
      <c r="E10" s="28">
        <f>IF(AND(E$8&gt;0,E11&gt;0,ISNUMBER(E11)),ROUND((101+1000*(LOG(E$9)-LOG(E11)))*E$8,0),0)</f>
        <v>4396</v>
      </c>
      <c r="F10" s="28">
        <f>IF(AND(F$8&gt;0,F11&gt;0,ISNUMBER(F11)),ROUND((101+1000*(LOG(F$9)-LOG(F11)))*F$8,0),0)</f>
        <v>0</v>
      </c>
      <c r="G10" s="28">
        <f>IF(AND(G$8&gt;0,G11&gt;0,ISNUMBER(G11)),ROUND((101+1000*(LOG(G$9)-LOG(G11)))*G$8,0),0)</f>
        <v>2891</v>
      </c>
      <c r="H10" s="28">
        <v>3515</v>
      </c>
      <c r="I10" s="28">
        <f>IF(AND(I$8&gt;0,I11&gt;0,ISNUMBER(I11)),ROUND((101+1000*(LOG(I$9)-LOG(I11)))*I$8,0),0)</f>
        <v>0</v>
      </c>
      <c r="J10" s="28">
        <f>IF(AND(J$8&gt;0,J11&gt;0,ISNUMBER(J11)),ROUND((101+1000*(LOG(J$9)-LOG(J11)))*J$8,0),0)</f>
        <v>4730</v>
      </c>
      <c r="K10" s="29">
        <f>LARGE(D10:J10,1)+LARGE(D10:J10,2)+LARGE(D10:J10,3)+IF(COUNTIF(D$8:J$8,"&gt;0")&gt;=7,LARGE(D10:J10,4),0)</f>
        <v>15532</v>
      </c>
      <c r="L10" s="30">
        <f>K10</f>
        <v>15532</v>
      </c>
    </row>
    <row r="11" spans="1:12" ht="15" customHeight="1">
      <c r="A11" s="31"/>
      <c r="B11" s="32"/>
      <c r="C11" s="33" t="s">
        <v>37</v>
      </c>
      <c r="D11" s="34"/>
      <c r="E11" s="34">
        <v>1</v>
      </c>
      <c r="F11" s="34"/>
      <c r="G11" s="34">
        <v>2</v>
      </c>
      <c r="H11" s="34">
        <v>3</v>
      </c>
      <c r="I11" s="34"/>
      <c r="J11" s="34">
        <v>1</v>
      </c>
      <c r="K11" s="36">
        <f>SUM(D10:J10)</f>
        <v>15532</v>
      </c>
      <c r="L11" s="30">
        <f>K10</f>
        <v>15532</v>
      </c>
    </row>
    <row r="12" spans="1:12" ht="20.25" customHeight="1">
      <c r="A12" s="25" t="s">
        <v>38</v>
      </c>
      <c r="B12" s="26" t="s">
        <v>36</v>
      </c>
      <c r="C12" s="27"/>
      <c r="D12" s="28">
        <f aca="true" t="shared" si="0" ref="D12:J12">IF(AND(D$8&gt;0,D13&gt;0,ISNUMBER(D13)),ROUND((101+1000*(LOG(D$9)-LOG(D13)))*D$8,0),0)</f>
        <v>0</v>
      </c>
      <c r="E12" s="28">
        <f t="shared" si="0"/>
        <v>2891</v>
      </c>
      <c r="F12" s="28">
        <f t="shared" si="0"/>
        <v>4000</v>
      </c>
      <c r="G12" s="28">
        <f t="shared" si="0"/>
        <v>1385</v>
      </c>
      <c r="H12" s="28">
        <f t="shared" si="0"/>
        <v>0</v>
      </c>
      <c r="I12" s="28">
        <f t="shared" si="0"/>
        <v>2495</v>
      </c>
      <c r="J12" s="28">
        <f t="shared" si="0"/>
        <v>1236</v>
      </c>
      <c r="K12" s="29">
        <f>LARGE(D12:J12,1)+LARGE(D12:J12,2)+LARGE(D12:J12,3)+IF(COUNTIF(D$8:J$8,"&gt;0")&gt;=7,LARGE(D12:J12,4),0)</f>
        <v>10771</v>
      </c>
      <c r="L12" s="30">
        <f>K12</f>
        <v>10771</v>
      </c>
    </row>
    <row r="13" spans="1:12" ht="15" customHeight="1">
      <c r="A13" s="31"/>
      <c r="B13" s="32"/>
      <c r="C13" s="33" t="s">
        <v>37</v>
      </c>
      <c r="D13" s="34"/>
      <c r="E13" s="34">
        <v>2</v>
      </c>
      <c r="F13" s="34">
        <v>1</v>
      </c>
      <c r="G13" s="34">
        <v>4</v>
      </c>
      <c r="H13" s="34"/>
      <c r="I13" s="34">
        <v>2</v>
      </c>
      <c r="J13" s="34">
        <v>5</v>
      </c>
      <c r="K13" s="35">
        <f>SUM(D12:J12)</f>
        <v>12007</v>
      </c>
      <c r="L13" s="30">
        <f>K12</f>
        <v>10771</v>
      </c>
    </row>
    <row r="14" spans="1:12" ht="15" customHeight="1">
      <c r="A14" s="25" t="s">
        <v>54</v>
      </c>
      <c r="B14" s="26" t="s">
        <v>42</v>
      </c>
      <c r="C14" s="27"/>
      <c r="D14" s="28">
        <f>IF(AND(D$8&gt;0,D15&gt;0,ISNUMBER(D15)),ROUND((101+1000*(LOG(D$9)-LOG(D15)))*D$8,0),0)</f>
        <v>0</v>
      </c>
      <c r="E14" s="28">
        <f>IF(AND(E$8&gt;0,E15&gt;0,ISNUMBER(E15)),ROUND((101+1000*(LOG(E$9)-LOG(E15)))*E$8,0),0)</f>
        <v>0</v>
      </c>
      <c r="F14" s="28">
        <f>IF(AND(F$8&gt;0,F15&gt;0,ISNUMBER(F15)),ROUND((101+1000*(LOG(F$9)-LOG(F15)))*F$8,0),0)</f>
        <v>0</v>
      </c>
      <c r="G14" s="28">
        <f>IF(AND(G$8&gt;0,G15&gt;0,ISNUMBER(G15)),ROUND((101+1000*(LOG(G$9)-LOG(G15)))*G$8,0),0)</f>
        <v>4396</v>
      </c>
      <c r="H14" s="28">
        <v>2406</v>
      </c>
      <c r="I14" s="28">
        <f>IF(AND(I$8&gt;0,I15&gt;0,ISNUMBER(I15)),ROUND((101+1000*(LOG(I$9)-LOG(I15)))*I$8,0),0)</f>
        <v>0</v>
      </c>
      <c r="J14" s="28">
        <f>IF(AND(J$8&gt;0,J15&gt;0,ISNUMBER(J15)),ROUND((101+1000*(LOG(J$9)-LOG(J15)))*J$8,0),0)</f>
        <v>3225</v>
      </c>
      <c r="K14" s="29">
        <f>LARGE(D14:J14,1)+LARGE(D14:J14,2)+LARGE(D14:J14,3)+IF(COUNTIF(D$8:J$8,"&gt;0")&gt;=7,LARGE(D14:J14,4),0)</f>
        <v>10027</v>
      </c>
      <c r="L14" s="30">
        <f>K14</f>
        <v>10027</v>
      </c>
    </row>
    <row r="15" spans="1:12" ht="15" customHeight="1">
      <c r="A15" s="31"/>
      <c r="B15" s="32"/>
      <c r="C15" s="33"/>
      <c r="D15" s="34"/>
      <c r="E15" s="34"/>
      <c r="F15" s="34"/>
      <c r="G15" s="34">
        <v>1</v>
      </c>
      <c r="H15" s="34">
        <v>5</v>
      </c>
      <c r="I15" s="34"/>
      <c r="J15" s="34">
        <v>2</v>
      </c>
      <c r="K15" s="35">
        <f>SUM(D14:J14)</f>
        <v>10027</v>
      </c>
      <c r="L15" s="30">
        <f>K14</f>
        <v>10027</v>
      </c>
    </row>
    <row r="16" spans="1:12" ht="15" customHeight="1">
      <c r="A16" s="25" t="s">
        <v>55</v>
      </c>
      <c r="B16" s="26" t="s">
        <v>40</v>
      </c>
      <c r="C16" s="27"/>
      <c r="D16" s="28">
        <f>IF(AND(D$8&gt;0,D17&gt;0,ISNUMBER(D17)),ROUND((101+1000*(LOG(D$9)-LOG(D17)))*D$8,0),0)</f>
        <v>0</v>
      </c>
      <c r="E16" s="28">
        <f>IF(AND(E$8&gt;0,E17&gt;0,ISNUMBER(E17)),ROUND((101+1000*(LOG(E$9)-LOG(E17)))*E$8,0),0)</f>
        <v>1385</v>
      </c>
      <c r="F16" s="28">
        <f>IF(AND(F$8&gt;0,F17&gt;0,ISNUMBER(F17)),ROUND((101+1000*(LOG(F$9)-LOG(F17)))*F$8,0),0)</f>
        <v>2495</v>
      </c>
      <c r="G16" s="28">
        <f>IF(AND(G$8&gt;0,G17&gt;0,ISNUMBER(G17)),ROUND((101+1000*(LOG(G$9)-LOG(G17)))*G$8,0),0)</f>
        <v>2010</v>
      </c>
      <c r="H16" s="28">
        <v>505</v>
      </c>
      <c r="I16" s="28">
        <f>IF(AND(I$8&gt;0,I17&gt;0,ISNUMBER(I17)),ROUND((101+1000*(LOG(I$9)-LOG(I17)))*I$8,0),0)</f>
        <v>990</v>
      </c>
      <c r="J16" s="28">
        <f>IF(AND(J$8&gt;0,J17&gt;0,ISNUMBER(J17)),ROUND((101+1000*(LOG(J$9)-LOG(J17)))*J$8,0),0)</f>
        <v>840</v>
      </c>
      <c r="K16" s="29">
        <f>LARGE(D16:J16,1)+LARGE(D16:J16,2)+LARGE(D16:J16,3)+IF(COUNTIF(D$8:J$8,"&gt;0")&gt;=7,LARGE(D16:J16,4),0)</f>
        <v>6880</v>
      </c>
      <c r="L16" s="30">
        <f>K16</f>
        <v>6880</v>
      </c>
    </row>
    <row r="17" spans="1:12" ht="15" customHeight="1">
      <c r="A17" s="31"/>
      <c r="B17" s="32"/>
      <c r="C17" s="33" t="s">
        <v>37</v>
      </c>
      <c r="D17" s="34"/>
      <c r="E17" s="34">
        <v>4</v>
      </c>
      <c r="F17" s="34">
        <v>2</v>
      </c>
      <c r="G17" s="34">
        <v>3</v>
      </c>
      <c r="H17" s="34">
        <v>12</v>
      </c>
      <c r="I17" s="34">
        <v>4</v>
      </c>
      <c r="J17" s="34">
        <v>6</v>
      </c>
      <c r="K17" s="35">
        <f>SUM(D16:J16)</f>
        <v>8225</v>
      </c>
      <c r="L17" s="30">
        <f>K16</f>
        <v>6880</v>
      </c>
    </row>
    <row r="18" spans="1:12" ht="15" customHeight="1">
      <c r="A18" s="25">
        <v>5</v>
      </c>
      <c r="B18" s="26" t="s">
        <v>49</v>
      </c>
      <c r="C18" s="27"/>
      <c r="D18" s="28">
        <f aca="true" t="shared" si="1" ref="D18:J18">IF(AND(D$8&gt;0,D19&gt;0,ISNUMBER(D19)),ROUND((101+1000*(LOG(D$9)-LOG(D19)))*D$8,0),0)</f>
        <v>0</v>
      </c>
      <c r="E18" s="28">
        <f t="shared" si="1"/>
        <v>0</v>
      </c>
      <c r="F18" s="28">
        <f t="shared" si="1"/>
        <v>0</v>
      </c>
      <c r="G18" s="28">
        <f t="shared" si="1"/>
        <v>901</v>
      </c>
      <c r="H18" s="28">
        <f t="shared" si="1"/>
        <v>0</v>
      </c>
      <c r="I18" s="28">
        <f t="shared" si="1"/>
        <v>4000</v>
      </c>
      <c r="J18" s="28">
        <f t="shared" si="1"/>
        <v>1720</v>
      </c>
      <c r="K18" s="29">
        <f>LARGE(D18:J18,1)+LARGE(D18:J18,2)+LARGE(D18:J18,3)+IF(COUNTIF(D$8:J$8,"&gt;0")&gt;=7,LARGE(D18:J18,4),0)</f>
        <v>6621</v>
      </c>
      <c r="L18" s="30">
        <f>K18</f>
        <v>6621</v>
      </c>
    </row>
    <row r="19" spans="1:12" ht="15" customHeight="1">
      <c r="A19" s="31"/>
      <c r="B19" s="32"/>
      <c r="C19" s="33" t="s">
        <v>37</v>
      </c>
      <c r="D19" s="34"/>
      <c r="E19" s="34"/>
      <c r="F19" s="34"/>
      <c r="G19" s="34">
        <v>5</v>
      </c>
      <c r="H19" s="34"/>
      <c r="I19" s="34">
        <v>1</v>
      </c>
      <c r="J19" s="34">
        <v>4</v>
      </c>
      <c r="K19" s="36">
        <f>SUM(D18:J18)</f>
        <v>6621</v>
      </c>
      <c r="L19" s="30">
        <f>K18</f>
        <v>6621</v>
      </c>
    </row>
    <row r="20" spans="1:12" ht="15" customHeight="1">
      <c r="A20" s="25">
        <v>6</v>
      </c>
      <c r="B20" s="26" t="s">
        <v>41</v>
      </c>
      <c r="C20" s="27"/>
      <c r="D20" s="28">
        <f aca="true" t="shared" si="2" ref="D20:J20">IF(AND(D$8&gt;0,D21&gt;0,ISNUMBER(D21)),ROUND((101+1000*(LOG(D$9)-LOG(D21)))*D$8,0),0)</f>
        <v>4396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9">
        <f>LARGE(D20:J20,1)+LARGE(D20:J20,2)+LARGE(D20:J20,3)+IF(COUNTIF(D$8:J$8,"&gt;0")&gt;=7,LARGE(D20:J20,4),0)</f>
        <v>4396</v>
      </c>
      <c r="L20" s="30">
        <f>K20</f>
        <v>4396</v>
      </c>
    </row>
    <row r="21" spans="1:12" ht="15.75" customHeight="1">
      <c r="A21" s="31"/>
      <c r="B21" s="32"/>
      <c r="C21" s="33"/>
      <c r="D21" s="34">
        <v>1</v>
      </c>
      <c r="E21" s="34"/>
      <c r="F21" s="34"/>
      <c r="G21" s="34"/>
      <c r="H21" s="34"/>
      <c r="I21" s="34"/>
      <c r="J21" s="34"/>
      <c r="K21" s="36">
        <f>SUM(D20:J20)</f>
        <v>4396</v>
      </c>
      <c r="L21" s="30">
        <f>K20</f>
        <v>4396</v>
      </c>
    </row>
    <row r="22" spans="1:12" ht="15" customHeight="1">
      <c r="A22" s="25">
        <v>7</v>
      </c>
      <c r="B22" s="26" t="s">
        <v>47</v>
      </c>
      <c r="C22" s="27"/>
      <c r="D22" s="28">
        <f aca="true" t="shared" si="3" ref="D22:J22">IF(AND(D$8&gt;0,D23&gt;0,ISNUMBER(D23)),ROUND((101+1000*(LOG(D$9)-LOG(D23)))*D$8,0),0)</f>
        <v>901</v>
      </c>
      <c r="E22" s="28">
        <f t="shared" si="3"/>
        <v>0</v>
      </c>
      <c r="F22" s="28">
        <f t="shared" si="3"/>
        <v>0</v>
      </c>
      <c r="G22" s="28">
        <f t="shared" si="3"/>
        <v>0</v>
      </c>
      <c r="H22" s="28">
        <f t="shared" si="3"/>
        <v>0</v>
      </c>
      <c r="I22" s="28">
        <f t="shared" si="3"/>
        <v>1614</v>
      </c>
      <c r="J22" s="28">
        <f t="shared" si="3"/>
        <v>0</v>
      </c>
      <c r="K22" s="29">
        <f>LARGE(D22:J22,1)+LARGE(D22:J22,2)+LARGE(D22:J22,3)+IF(COUNTIF(D$8:J$8,"&gt;0")&gt;=7,LARGE(D22:J22,4),0)</f>
        <v>2515</v>
      </c>
      <c r="L22" s="30">
        <f>K22</f>
        <v>2515</v>
      </c>
    </row>
    <row r="23" spans="1:12" ht="15" customHeight="1">
      <c r="A23" s="31"/>
      <c r="B23" s="32"/>
      <c r="C23" s="33"/>
      <c r="D23" s="34">
        <v>5</v>
      </c>
      <c r="E23" s="34"/>
      <c r="F23" s="34"/>
      <c r="G23" s="34"/>
      <c r="H23" s="34"/>
      <c r="I23" s="34">
        <v>3</v>
      </c>
      <c r="J23" s="34"/>
      <c r="K23" s="36">
        <f>SUM(D22:J22)</f>
        <v>2515</v>
      </c>
      <c r="L23" s="30">
        <f>K22</f>
        <v>2515</v>
      </c>
    </row>
    <row r="24" spans="1:12" ht="15" customHeight="1">
      <c r="A24" s="25">
        <v>8</v>
      </c>
      <c r="B24" s="26" t="s">
        <v>59</v>
      </c>
      <c r="C24" s="27"/>
      <c r="D24" s="28">
        <f aca="true" t="shared" si="4" ref="D24:J24">IF(AND(D$8&gt;0,D25&gt;0,ISNUMBER(D25)),ROUND((101+1000*(LOG(D$9)-LOG(D25)))*D$8,0),0)</f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2345</v>
      </c>
      <c r="K24" s="29">
        <f>LARGE(D24:J24,1)+LARGE(D24:J24,2)+LARGE(D24:J24,3)+IF(COUNTIF(D$8:J$8,"&gt;0")&gt;=7,LARGE(D24:J24,4),0)</f>
        <v>2345</v>
      </c>
      <c r="L24" s="30">
        <f>K24</f>
        <v>2345</v>
      </c>
    </row>
    <row r="25" spans="1:12" ht="15" customHeight="1">
      <c r="A25" s="31"/>
      <c r="B25" s="32"/>
      <c r="C25" s="33" t="s">
        <v>37</v>
      </c>
      <c r="D25" s="34"/>
      <c r="E25" s="34"/>
      <c r="F25" s="34"/>
      <c r="G25" s="34"/>
      <c r="H25" s="34"/>
      <c r="I25" s="34">
        <v>0</v>
      </c>
      <c r="J25" s="34">
        <v>3</v>
      </c>
      <c r="K25" s="36">
        <f>SUM(D24:J24)</f>
        <v>2345</v>
      </c>
      <c r="L25" s="30">
        <f>K24</f>
        <v>2345</v>
      </c>
    </row>
    <row r="26" spans="1:12" ht="15" customHeight="1">
      <c r="A26" s="25">
        <v>9</v>
      </c>
      <c r="B26" s="26" t="s">
        <v>43</v>
      </c>
      <c r="C26" s="27"/>
      <c r="D26" s="28">
        <f aca="true" t="shared" si="5" ref="D26:J26">IF(AND(D$8&gt;0,D27&gt;0,ISNUMBER(D27)),ROUND((101+1000*(LOG(D$9)-LOG(D27)))*D$8,0),0)</f>
        <v>2010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  <c r="J26" s="28">
        <f t="shared" si="5"/>
        <v>0</v>
      </c>
      <c r="K26" s="29">
        <f>LARGE(D26:J26,1)+LARGE(D26:J26,2)+LARGE(D26:J26,3)+IF(COUNTIF(D$8:J$8,"&gt;0")&gt;=7,LARGE(D26:J26,4),0)</f>
        <v>2010</v>
      </c>
      <c r="L26" s="30">
        <f>K26</f>
        <v>2010</v>
      </c>
    </row>
    <row r="27" spans="1:12" ht="15" customHeight="1">
      <c r="A27" s="31"/>
      <c r="B27" s="32"/>
      <c r="C27" s="33"/>
      <c r="D27" s="34">
        <v>3</v>
      </c>
      <c r="E27" s="34"/>
      <c r="F27" s="34"/>
      <c r="G27" s="34"/>
      <c r="H27" s="34"/>
      <c r="I27" s="34"/>
      <c r="J27" s="34"/>
      <c r="K27" s="35">
        <f>SUM(D26:J26)</f>
        <v>2010</v>
      </c>
      <c r="L27" s="30">
        <f>K26</f>
        <v>2010</v>
      </c>
    </row>
    <row r="28" spans="1:12" ht="15" customHeight="1">
      <c r="A28" s="25">
        <v>10</v>
      </c>
      <c r="B28" s="26" t="s">
        <v>44</v>
      </c>
      <c r="C28" s="27"/>
      <c r="D28" s="28">
        <f aca="true" t="shared" si="6" ref="D28:J28">IF(AND(D$8&gt;0,D29&gt;0,ISNUMBER(D29)),ROUND((101+1000*(LOG(D$9)-LOG(D29)))*D$8,0),0)</f>
        <v>0</v>
      </c>
      <c r="E28" s="28">
        <f t="shared" si="6"/>
        <v>2010</v>
      </c>
      <c r="F28" s="28">
        <f t="shared" si="6"/>
        <v>0</v>
      </c>
      <c r="G28" s="28">
        <f t="shared" si="6"/>
        <v>0</v>
      </c>
      <c r="H28" s="28">
        <f t="shared" si="6"/>
        <v>0</v>
      </c>
      <c r="I28" s="28">
        <f t="shared" si="6"/>
        <v>0</v>
      </c>
      <c r="J28" s="28">
        <f t="shared" si="6"/>
        <v>0</v>
      </c>
      <c r="K28" s="29">
        <f>LARGE(D28:J28,1)+LARGE(D28:J28,2)+LARGE(D28:J28,3)+IF(COUNTIF(D$8:J$8,"&gt;0")&gt;=7,LARGE(D28:J28,4),0)</f>
        <v>2010</v>
      </c>
      <c r="L28" s="30">
        <f>K28</f>
        <v>2010</v>
      </c>
    </row>
    <row r="29" spans="1:12" ht="15" customHeight="1">
      <c r="A29" s="31"/>
      <c r="B29" s="32"/>
      <c r="C29" s="33"/>
      <c r="D29" s="34"/>
      <c r="E29" s="34">
        <v>3</v>
      </c>
      <c r="F29" s="34"/>
      <c r="G29" s="34"/>
      <c r="H29" s="34"/>
      <c r="I29" s="34"/>
      <c r="J29" s="34"/>
      <c r="K29" s="36">
        <f>SUM(D28:J28)</f>
        <v>2010</v>
      </c>
      <c r="L29" s="30">
        <f>K28</f>
        <v>2010</v>
      </c>
    </row>
    <row r="30" spans="1:12" ht="15" customHeight="1">
      <c r="A30" s="25">
        <v>11</v>
      </c>
      <c r="B30" s="26" t="s">
        <v>45</v>
      </c>
      <c r="C30" s="27"/>
      <c r="D30" s="28">
        <f aca="true" t="shared" si="7" ref="D30:J30">IF(AND(D$8&gt;0,D31&gt;0,ISNUMBER(D31)),ROUND((101+1000*(LOG(D$9)-LOG(D31)))*D$8,0),0)</f>
        <v>0</v>
      </c>
      <c r="E30" s="28">
        <f t="shared" si="7"/>
        <v>0</v>
      </c>
      <c r="F30" s="28">
        <f t="shared" si="7"/>
        <v>1614</v>
      </c>
      <c r="G30" s="28">
        <f t="shared" si="7"/>
        <v>0</v>
      </c>
      <c r="H30" s="28">
        <f t="shared" si="7"/>
        <v>0</v>
      </c>
      <c r="I30" s="28">
        <f t="shared" si="7"/>
        <v>0</v>
      </c>
      <c r="J30" s="28">
        <f t="shared" si="7"/>
        <v>0</v>
      </c>
      <c r="K30" s="29">
        <f>LARGE(D30:J30,1)+LARGE(D30:J30,2)+LARGE(D30:J30,3)+IF(COUNTIF(D$8:J$8,"&gt;0")&gt;=7,LARGE(D30:J30,4),0)</f>
        <v>1614</v>
      </c>
      <c r="L30" s="30">
        <f>K30</f>
        <v>1614</v>
      </c>
    </row>
    <row r="31" spans="1:12" ht="15" customHeight="1">
      <c r="A31" s="31"/>
      <c r="B31" s="32"/>
      <c r="C31" s="33"/>
      <c r="D31" s="34"/>
      <c r="E31" s="34"/>
      <c r="F31" s="34">
        <v>3</v>
      </c>
      <c r="G31" s="34"/>
      <c r="H31" s="34"/>
      <c r="I31" s="34"/>
      <c r="J31" s="34"/>
      <c r="K31" s="35">
        <f>SUM(D30:J30)</f>
        <v>1614</v>
      </c>
      <c r="L31" s="30">
        <f>K30</f>
        <v>1614</v>
      </c>
    </row>
    <row r="32" spans="1:12" ht="15" customHeight="1">
      <c r="A32" s="25">
        <v>12</v>
      </c>
      <c r="B32" s="26" t="s">
        <v>46</v>
      </c>
      <c r="C32" s="27"/>
      <c r="D32" s="28">
        <f aca="true" t="shared" si="8" ref="D32:J32">IF(AND(D$8&gt;0,D33&gt;0,ISNUMBER(D33)),ROUND((101+1000*(LOG(D$9)-LOG(D33)))*D$8,0),0)</f>
        <v>1385</v>
      </c>
      <c r="E32" s="28">
        <f t="shared" si="8"/>
        <v>0</v>
      </c>
      <c r="F32" s="28">
        <f t="shared" si="8"/>
        <v>0</v>
      </c>
      <c r="G32" s="28">
        <f t="shared" si="8"/>
        <v>0</v>
      </c>
      <c r="H32" s="28">
        <f t="shared" si="8"/>
        <v>0</v>
      </c>
      <c r="I32" s="28">
        <f t="shared" si="8"/>
        <v>0</v>
      </c>
      <c r="J32" s="28">
        <f t="shared" si="8"/>
        <v>0</v>
      </c>
      <c r="K32" s="29">
        <f>LARGE(D32:J32,1)+LARGE(D32:J32,2)+LARGE(D32:J32,3)+IF(COUNTIF(D$8:J$8,"&gt;0")&gt;=7,LARGE(D32:J32,4),0)</f>
        <v>1385</v>
      </c>
      <c r="L32" s="30">
        <f>K32</f>
        <v>1385</v>
      </c>
    </row>
    <row r="33" spans="1:12" ht="15" customHeight="1">
      <c r="A33" s="31"/>
      <c r="B33" s="32"/>
      <c r="C33" s="33"/>
      <c r="D33" s="34">
        <v>4</v>
      </c>
      <c r="E33" s="34"/>
      <c r="F33" s="34"/>
      <c r="G33" s="34"/>
      <c r="H33" s="34"/>
      <c r="I33" s="34"/>
      <c r="J33" s="34"/>
      <c r="K33" s="36">
        <f>SUM(D32:J32)</f>
        <v>1385</v>
      </c>
      <c r="L33" s="30">
        <f>K32</f>
        <v>1385</v>
      </c>
    </row>
    <row r="34" spans="1:12" ht="15" customHeight="1">
      <c r="A34" s="25">
        <v>13</v>
      </c>
      <c r="B34" s="26" t="s">
        <v>40</v>
      </c>
      <c r="C34" s="27"/>
      <c r="D34" s="28">
        <f aca="true" t="shared" si="9" ref="D34:J34">IF(AND(D$8&gt;0,D35&gt;0,ISNUMBER(D35)),ROUND((101+1000*(LOG(D$9)-LOG(D35)))*D$8,0),0)</f>
        <v>0</v>
      </c>
      <c r="E34" s="28">
        <f t="shared" si="9"/>
        <v>0</v>
      </c>
      <c r="F34" s="28">
        <f t="shared" si="9"/>
        <v>990</v>
      </c>
      <c r="G34" s="28">
        <f t="shared" si="9"/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9">
        <f>LARGE(D34:J34,1)+LARGE(D34:J34,2)+LARGE(D34:J34,3)+IF(COUNTIF(D$8:J$8,"&gt;0")&gt;=7,LARGE(D34:J34,4),0)</f>
        <v>990</v>
      </c>
      <c r="L34" s="30">
        <f>K34</f>
        <v>990</v>
      </c>
    </row>
    <row r="35" spans="1:12" ht="15" customHeight="1">
      <c r="A35" s="31"/>
      <c r="B35" s="32"/>
      <c r="C35" s="33"/>
      <c r="D35" s="34"/>
      <c r="E35" s="34"/>
      <c r="F35" s="34">
        <v>4</v>
      </c>
      <c r="G35" s="34"/>
      <c r="H35" s="34"/>
      <c r="I35" s="34"/>
      <c r="J35" s="34"/>
      <c r="K35" s="36">
        <f>SUM(D34:J34)</f>
        <v>990</v>
      </c>
      <c r="L35" s="30">
        <f>K34</f>
        <v>990</v>
      </c>
    </row>
    <row r="36" spans="1:12" ht="15" customHeight="1">
      <c r="A36" s="25">
        <v>14</v>
      </c>
      <c r="B36" s="26" t="s">
        <v>50</v>
      </c>
      <c r="C36" s="27"/>
      <c r="D36" s="28">
        <f aca="true" t="shared" si="10" ref="D36:J36">IF(AND(D$8&gt;0,D37&gt;0,ISNUMBER(D37)),ROUND((101+1000*(LOG(D$9)-LOG(D37)))*D$8,0),0)</f>
        <v>0</v>
      </c>
      <c r="E36" s="28">
        <f t="shared" si="10"/>
        <v>0</v>
      </c>
      <c r="F36" s="28">
        <f t="shared" si="10"/>
        <v>990</v>
      </c>
      <c r="G36" s="28">
        <f t="shared" si="10"/>
        <v>0</v>
      </c>
      <c r="H36" s="28">
        <f t="shared" si="10"/>
        <v>0</v>
      </c>
      <c r="I36" s="28">
        <f t="shared" si="10"/>
        <v>0</v>
      </c>
      <c r="J36" s="28">
        <f t="shared" si="10"/>
        <v>0</v>
      </c>
      <c r="K36" s="29">
        <f>LARGE(D36:J36,1)+LARGE(D36:J36,2)+LARGE(D36:J36,3)+IF(COUNTIF(D$8:J$8,"&gt;0")&gt;=7,LARGE(D36:J36,4),0)</f>
        <v>990</v>
      </c>
      <c r="L36" s="30">
        <f>K36</f>
        <v>990</v>
      </c>
    </row>
    <row r="37" spans="1:12" ht="15" customHeight="1">
      <c r="A37" s="31"/>
      <c r="B37" s="32"/>
      <c r="C37" s="33"/>
      <c r="D37" s="34"/>
      <c r="E37" s="34"/>
      <c r="F37" s="34">
        <v>4</v>
      </c>
      <c r="G37" s="34"/>
      <c r="H37" s="34"/>
      <c r="I37" s="34"/>
      <c r="J37" s="34"/>
      <c r="K37" s="36">
        <f>SUM(D36:J36)</f>
        <v>990</v>
      </c>
      <c r="L37" s="30">
        <f>K36</f>
        <v>990</v>
      </c>
    </row>
    <row r="38" spans="1:12" ht="15" customHeight="1">
      <c r="A38" s="25">
        <v>15</v>
      </c>
      <c r="B38" s="26" t="s">
        <v>48</v>
      </c>
      <c r="C38" s="27"/>
      <c r="D38" s="28">
        <f aca="true" t="shared" si="11" ref="D38:J38">IF(AND(D$8&gt;0,D39&gt;0,ISNUMBER(D39)),ROUND((101+1000*(LOG(D$9)-LOG(D39)))*D$8,0),0)</f>
        <v>0</v>
      </c>
      <c r="E38" s="28">
        <f t="shared" si="11"/>
        <v>901</v>
      </c>
      <c r="F38" s="28">
        <f t="shared" si="11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LARGE(D38:J38,1)+LARGE(D38:J38,2)+LARGE(D38:J38,3)+IF(COUNTIF(D$8:J$8,"&gt;0")&gt;=7,LARGE(D38:J38,4),0)</f>
        <v>901</v>
      </c>
      <c r="L38" s="30">
        <f>K38</f>
        <v>901</v>
      </c>
    </row>
    <row r="39" spans="1:12" ht="15" customHeight="1">
      <c r="A39" s="31"/>
      <c r="B39" s="32"/>
      <c r="C39" s="33"/>
      <c r="D39" s="34"/>
      <c r="E39" s="34">
        <v>5</v>
      </c>
      <c r="F39" s="34"/>
      <c r="G39" s="34"/>
      <c r="H39" s="34"/>
      <c r="I39" s="34"/>
      <c r="J39" s="34"/>
      <c r="K39" s="36">
        <f>SUM(D38:J38)</f>
        <v>901</v>
      </c>
      <c r="L39" s="30">
        <f>K38</f>
        <v>901</v>
      </c>
    </row>
    <row r="40" spans="1:12" ht="15" customHeight="1">
      <c r="A40" s="25">
        <v>16</v>
      </c>
      <c r="B40" s="26" t="s">
        <v>51</v>
      </c>
      <c r="C40" s="27"/>
      <c r="D40" s="28">
        <f aca="true" t="shared" si="12" ref="D40:J40">IF(AND(D$8&gt;0,D41&gt;0,ISNUMBER(D41)),ROUND((101+1000*(LOG(D$9)-LOG(D41)))*D$8,0),0)</f>
        <v>0</v>
      </c>
      <c r="E40" s="28">
        <f t="shared" si="12"/>
        <v>0</v>
      </c>
      <c r="F40" s="28">
        <f t="shared" si="12"/>
        <v>0</v>
      </c>
      <c r="G40" s="28">
        <f t="shared" si="12"/>
        <v>505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>LARGE(D40:J40,1)+LARGE(D40:J40,2)+LARGE(D40:J40,3)+IF(COUNTIF(D$8:J$8,"&gt;0")&gt;=7,LARGE(D40:J40,4),0)</f>
        <v>505</v>
      </c>
      <c r="L40" s="30">
        <f>K40</f>
        <v>505</v>
      </c>
    </row>
    <row r="41" spans="1:12" ht="15" customHeight="1">
      <c r="A41" s="31"/>
      <c r="B41" s="32"/>
      <c r="C41" s="33" t="s">
        <v>37</v>
      </c>
      <c r="D41" s="34"/>
      <c r="E41" s="34"/>
      <c r="F41" s="34"/>
      <c r="G41" s="34">
        <v>6</v>
      </c>
      <c r="H41" s="34"/>
      <c r="I41" s="34"/>
      <c r="J41" s="34"/>
      <c r="K41" s="36">
        <f>SUM(D40:J40)</f>
        <v>505</v>
      </c>
      <c r="L41" s="30">
        <f>K40</f>
        <v>505</v>
      </c>
    </row>
    <row r="42" spans="1:12" ht="15" customHeight="1">
      <c r="A42" s="25">
        <v>17</v>
      </c>
      <c r="B42" s="26" t="s">
        <v>52</v>
      </c>
      <c r="C42" s="27"/>
      <c r="D42" s="28">
        <f aca="true" t="shared" si="13" ref="D42:J46">IF(AND(D$8&gt;0,D43&gt;0,ISNUMBER(D43)),ROUND((101+1000*(LOG(D$9)-LOG(D43)))*D$8,0),0)</f>
        <v>505</v>
      </c>
      <c r="E42" s="28">
        <f t="shared" si="13"/>
        <v>0</v>
      </c>
      <c r="F42" s="28">
        <f t="shared" si="13"/>
        <v>0</v>
      </c>
      <c r="G42" s="28">
        <f t="shared" si="13"/>
        <v>0</v>
      </c>
      <c r="H42" s="28">
        <f t="shared" si="13"/>
        <v>0</v>
      </c>
      <c r="I42" s="28">
        <f t="shared" si="13"/>
        <v>0</v>
      </c>
      <c r="J42" s="28">
        <f t="shared" si="13"/>
        <v>0</v>
      </c>
      <c r="K42" s="29">
        <f>LARGE(D42:J42,1)+LARGE(D42:J42,2)+LARGE(D42:J42,3)+IF(COUNTIF(D$8:J$8,"&gt;0")&gt;=7,LARGE(D42:J42,4),0)</f>
        <v>505</v>
      </c>
      <c r="L42" s="30">
        <f>K42</f>
        <v>505</v>
      </c>
    </row>
    <row r="43" spans="1:12" ht="15" customHeight="1">
      <c r="A43" s="31"/>
      <c r="B43" s="32"/>
      <c r="C43" s="33"/>
      <c r="D43" s="34">
        <v>6</v>
      </c>
      <c r="E43" s="34"/>
      <c r="F43" s="34"/>
      <c r="G43" s="34"/>
      <c r="H43" s="34"/>
      <c r="I43" s="34"/>
      <c r="J43" s="34"/>
      <c r="K43" s="36">
        <f>SUM(D42:J42)</f>
        <v>505</v>
      </c>
      <c r="L43" s="30">
        <f>K42</f>
        <v>505</v>
      </c>
    </row>
    <row r="44" spans="1:12" ht="15" customHeight="1">
      <c r="A44" s="25">
        <v>18</v>
      </c>
      <c r="B44" s="26" t="s">
        <v>56</v>
      </c>
      <c r="C44" s="27"/>
      <c r="D44" s="28">
        <f t="shared" si="13"/>
        <v>0</v>
      </c>
      <c r="E44" s="28">
        <f t="shared" si="13"/>
        <v>0</v>
      </c>
      <c r="F44" s="28">
        <f t="shared" si="13"/>
        <v>0</v>
      </c>
      <c r="G44" s="28">
        <f t="shared" si="13"/>
        <v>0</v>
      </c>
      <c r="H44" s="28">
        <f t="shared" si="13"/>
        <v>0</v>
      </c>
      <c r="I44" s="28">
        <f t="shared" si="13"/>
        <v>505</v>
      </c>
      <c r="J44" s="28">
        <f t="shared" si="13"/>
        <v>0</v>
      </c>
      <c r="K44" s="29">
        <f>LARGE(D44:J44,1)+LARGE(D44:J44,2)+LARGE(D44:J44,3)+IF(COUNTIF(D$8:J$8,"&gt;0")&gt;=7,LARGE(D44:J44,4),0)</f>
        <v>505</v>
      </c>
      <c r="L44" s="30">
        <f>K44</f>
        <v>505</v>
      </c>
    </row>
    <row r="45" spans="1:12" ht="15" customHeight="1">
      <c r="A45" s="31"/>
      <c r="B45" s="32"/>
      <c r="C45" s="33"/>
      <c r="D45" s="34"/>
      <c r="E45" s="34"/>
      <c r="F45" s="34"/>
      <c r="G45" s="34"/>
      <c r="H45" s="34"/>
      <c r="I45" s="34">
        <v>5</v>
      </c>
      <c r="J45" s="34"/>
      <c r="K45" s="36">
        <f>SUM(D44:J44)</f>
        <v>505</v>
      </c>
      <c r="L45" s="30">
        <f>K44</f>
        <v>505</v>
      </c>
    </row>
    <row r="46" spans="1:12" ht="15" customHeight="1">
      <c r="A46" s="25">
        <v>19</v>
      </c>
      <c r="B46" s="26" t="s">
        <v>58</v>
      </c>
      <c r="C46" s="27"/>
      <c r="D46" s="28">
        <f t="shared" si="13"/>
        <v>0</v>
      </c>
      <c r="E46" s="28">
        <f t="shared" si="13"/>
        <v>0</v>
      </c>
      <c r="F46" s="28">
        <f t="shared" si="13"/>
        <v>0</v>
      </c>
      <c r="G46" s="28">
        <f t="shared" si="13"/>
        <v>0</v>
      </c>
      <c r="H46" s="28">
        <f t="shared" si="13"/>
        <v>0</v>
      </c>
      <c r="I46" s="28">
        <f t="shared" si="13"/>
        <v>0</v>
      </c>
      <c r="J46" s="28">
        <f t="shared" si="13"/>
        <v>505</v>
      </c>
      <c r="K46" s="29">
        <f>LARGE(D46:J46,1)+LARGE(D46:J46,2)+LARGE(D46:J46,3)+IF(COUNTIF(D$8:J$8,"&gt;0")&gt;=7,LARGE(D46:J46,4),0)</f>
        <v>505</v>
      </c>
      <c r="L46" s="30">
        <f>K46</f>
        <v>505</v>
      </c>
    </row>
    <row r="47" spans="1:12" ht="15" customHeight="1" thickBot="1">
      <c r="A47" s="37"/>
      <c r="B47" s="38"/>
      <c r="C47" s="39"/>
      <c r="D47" s="40"/>
      <c r="E47" s="40"/>
      <c r="F47" s="40"/>
      <c r="G47" s="40"/>
      <c r="H47" s="40"/>
      <c r="I47" s="40">
        <v>0</v>
      </c>
      <c r="J47" s="40">
        <v>7</v>
      </c>
      <c r="K47" s="41">
        <f>SUM(D46:J46)</f>
        <v>505</v>
      </c>
      <c r="L47" s="30">
        <f>K46</f>
        <v>505</v>
      </c>
    </row>
    <row r="48" ht="13.5" thickTop="1"/>
  </sheetData>
  <mergeCells count="2">
    <mergeCell ref="A4:C7"/>
    <mergeCell ref="B2:J2"/>
  </mergeCells>
  <conditionalFormatting sqref="D12:J12 D18:J18 D16:J16 D20:J20 D14:J14 D26:J26 D28:J28 D30:J30 D32:J32 D22:J22 D38:J38 D24:J24 D34:J34 D36:J36 D40:J40 D42:J42 D10:J10 D46:J46 D44:J44">
    <cfRule type="expression" priority="1" dxfId="0" stopIfTrue="1">
      <formula>ISBLANK(D$8)</formula>
    </cfRule>
  </conditionalFormatting>
  <printOptions/>
  <pageMargins left="0.31" right="0.13" top="0.31" bottom="0.47" header="0.31" footer="0.47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SOOP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</dc:creator>
  <cp:keywords/>
  <dc:description/>
  <cp:lastModifiedBy>kt402</cp:lastModifiedBy>
  <cp:lastPrinted>2003-09-05T09:27:15Z</cp:lastPrinted>
  <dcterms:created xsi:type="dcterms:W3CDTF">2003-07-18T07:47:46Z</dcterms:created>
  <dcterms:modified xsi:type="dcterms:W3CDTF">2003-10-01T09:36:57Z</dcterms:modified>
  <cp:category/>
  <cp:version/>
  <cp:contentType/>
  <cp:contentStatus/>
</cp:coreProperties>
</file>